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omas/Desktop/"/>
    </mc:Choice>
  </mc:AlternateContent>
  <xr:revisionPtr revIDLastSave="0" documentId="8_{DC0A7F30-B3D4-8243-AF1C-8858DDC8DBBC}" xr6:coauthVersionLast="47" xr6:coauthVersionMax="47" xr10:uidLastSave="{00000000-0000-0000-0000-000000000000}"/>
  <bookViews>
    <workbookView xWindow="-23760" yWindow="-21100" windowWidth="38400" windowHeight="21100" xr2:uid="{0D1E0A23-6C6C-BB4D-9746-D79235AD953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G2" i="1"/>
  <c r="C7" i="1"/>
  <c r="C6" i="1"/>
  <c r="C8" i="1"/>
  <c r="C9" i="1"/>
  <c r="C10" i="1"/>
  <c r="C11" i="1"/>
  <c r="C12" i="1"/>
  <c r="B6" i="1"/>
  <c r="D17" i="1" s="1"/>
  <c r="D16" i="1" l="1"/>
  <c r="D6" i="1"/>
  <c r="H2" i="1"/>
  <c r="B7" i="1" l="1"/>
  <c r="D7" i="1" s="1"/>
  <c r="B8" i="1"/>
  <c r="D8" i="1" s="1"/>
  <c r="B10" i="1"/>
  <c r="D10" i="1" s="1"/>
  <c r="B11" i="1"/>
  <c r="D11" i="1" s="1"/>
  <c r="B12" i="1"/>
  <c r="D12" i="1" s="1"/>
  <c r="B9" i="1"/>
  <c r="D9" i="1" s="1"/>
  <c r="D15" i="1" l="1"/>
  <c r="D14" i="1"/>
</calcChain>
</file>

<file path=xl/sharedStrings.xml><?xml version="1.0" encoding="utf-8"?>
<sst xmlns="http://schemas.openxmlformats.org/spreadsheetml/2006/main" count="17" uniqueCount="17">
  <si>
    <t>Espressomaskine</t>
  </si>
  <si>
    <t>Kalkulationsrente</t>
  </si>
  <si>
    <t>Kopper solgt</t>
  </si>
  <si>
    <t>Salgspris pr kop</t>
  </si>
  <si>
    <t>Variable omkostninger pr kop</t>
  </si>
  <si>
    <t>Årlig omsætning</t>
  </si>
  <si>
    <t>Årlige variable omkostninger</t>
  </si>
  <si>
    <t>Årlig bruttofortjeneste</t>
  </si>
  <si>
    <t>Service år 2, 4 og 6</t>
  </si>
  <si>
    <t>Tid</t>
  </si>
  <si>
    <t>BS</t>
  </si>
  <si>
    <t>Scrap</t>
  </si>
  <si>
    <t>DF</t>
  </si>
  <si>
    <t>TBS</t>
  </si>
  <si>
    <t>Kapitalværdi</t>
  </si>
  <si>
    <t>Intern Rente</t>
  </si>
  <si>
    <t>Kapitaltjenesten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</si>
</sst>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r.&quot;;[Red]\-#,##0.00\ &quot;kr.&quot;"/>
    <numFmt numFmtId="167" formatCode="#,##0.0000"/>
  </numFmts>
  <fonts count="1">
    <font>
      <sz val="12"/>
      <color theme="1"/>
      <name val="ArialM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0" xfId="0" applyNumberFormat="1"/>
    <xf numFmtId="0" fontId="0" fillId="0" borderId="0" xfId="0" applyAlignment="1">
      <alignment horizontal="left" vertical="top" wrapText="1"/>
    </xf>
    <xf numFmtId="10" fontId="0" fillId="0" borderId="0" xfId="0" applyNumberFormat="1"/>
    <xf numFmtId="4" fontId="0" fillId="0" borderId="0" xfId="0" applyNumberFormat="1"/>
    <xf numFmtId="167" fontId="0" fillId="0" borderId="0" xfId="0" applyNumberFormat="1"/>
    <xf numFmtId="8" fontId="0" fillId="0" borderId="0" xfId="0" applyNumberFormat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4A3B-E8CF-7D43-B080-BAADFBEFDAF3}">
  <dimension ref="A1:J17"/>
  <sheetViews>
    <sheetView tabSelected="1" workbookViewId="0">
      <selection activeCell="D14" sqref="D14"/>
    </sheetView>
  </sheetViews>
  <sheetFormatPr baseColWidth="10" defaultRowHeight="16"/>
  <cols>
    <col min="1" max="1" width="15.7109375" customWidth="1"/>
    <col min="2" max="2" width="14.5703125" bestFit="1" customWidth="1"/>
    <col min="3" max="3" width="13.5703125" bestFit="1" customWidth="1"/>
    <col min="4" max="4" width="12.7109375" customWidth="1"/>
    <col min="5" max="5" width="15.140625" customWidth="1"/>
    <col min="7" max="7" width="13.140625" customWidth="1"/>
    <col min="8" max="8" width="13.5703125" customWidth="1"/>
  </cols>
  <sheetData>
    <row r="1" spans="1:10" s="2" customFormat="1" ht="5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11</v>
      </c>
    </row>
    <row r="2" spans="1:10">
      <c r="A2" s="4">
        <v>150000</v>
      </c>
      <c r="B2" s="1">
        <v>0.1</v>
      </c>
      <c r="C2" s="4">
        <v>2000</v>
      </c>
      <c r="D2" s="4">
        <v>40</v>
      </c>
      <c r="E2" s="4">
        <v>15</v>
      </c>
      <c r="F2" s="4">
        <f>C2*D2</f>
        <v>80000</v>
      </c>
      <c r="G2" s="4">
        <f>C2*E2</f>
        <v>30000</v>
      </c>
      <c r="H2" s="4">
        <f>F2-G2</f>
        <v>50000</v>
      </c>
      <c r="I2" s="4">
        <v>20000</v>
      </c>
      <c r="J2" s="4">
        <v>10000</v>
      </c>
    </row>
    <row r="5" spans="1:10">
      <c r="A5" t="s">
        <v>9</v>
      </c>
      <c r="B5" t="s">
        <v>10</v>
      </c>
      <c r="C5" t="s">
        <v>12</v>
      </c>
      <c r="D5" t="s">
        <v>13</v>
      </c>
    </row>
    <row r="6" spans="1:10">
      <c r="A6">
        <v>0</v>
      </c>
      <c r="B6" s="4">
        <f>-A2</f>
        <v>-150000</v>
      </c>
      <c r="C6" s="5">
        <f>(1+B$2)^-A6</f>
        <v>1</v>
      </c>
      <c r="D6" s="4">
        <f>B6*C6</f>
        <v>-150000</v>
      </c>
      <c r="E6" s="4"/>
      <c r="F6" s="4"/>
    </row>
    <row r="7" spans="1:10">
      <c r="A7">
        <v>1</v>
      </c>
      <c r="B7" s="4">
        <f>H$2</f>
        <v>50000</v>
      </c>
      <c r="C7" s="5">
        <f>(1+B$2)^-A7</f>
        <v>0.90909090909090906</v>
      </c>
      <c r="D7" s="4">
        <f t="shared" ref="D7:D12" si="0">B7*C7</f>
        <v>45454.545454545456</v>
      </c>
      <c r="E7" s="7"/>
      <c r="F7" s="7"/>
    </row>
    <row r="8" spans="1:10">
      <c r="A8">
        <v>2</v>
      </c>
      <c r="B8" s="4">
        <f>H$2-I2</f>
        <v>30000</v>
      </c>
      <c r="C8" s="5">
        <f t="shared" ref="C7:C12" si="1">(1+B$2)^-A8</f>
        <v>0.82644628099173545</v>
      </c>
      <c r="D8" s="4">
        <f t="shared" si="0"/>
        <v>24793.388429752064</v>
      </c>
      <c r="E8" s="7"/>
      <c r="F8" s="7"/>
    </row>
    <row r="9" spans="1:10">
      <c r="A9">
        <v>3</v>
      </c>
      <c r="B9" s="4">
        <f t="shared" ref="B9:B11" si="2">H$2</f>
        <v>50000</v>
      </c>
      <c r="C9" s="5">
        <f t="shared" si="1"/>
        <v>0.75131480090157754</v>
      </c>
      <c r="D9" s="4">
        <f t="shared" si="0"/>
        <v>37565.740045078877</v>
      </c>
      <c r="E9" s="4"/>
      <c r="F9" s="4"/>
    </row>
    <row r="10" spans="1:10">
      <c r="A10">
        <v>4</v>
      </c>
      <c r="B10" s="4">
        <f>H$2-I2</f>
        <v>30000</v>
      </c>
      <c r="C10" s="5">
        <f t="shared" si="1"/>
        <v>0.68301345536507052</v>
      </c>
      <c r="D10" s="4">
        <f t="shared" si="0"/>
        <v>20490.403660952117</v>
      </c>
      <c r="E10" s="4"/>
      <c r="F10" s="4"/>
    </row>
    <row r="11" spans="1:10">
      <c r="A11">
        <v>5</v>
      </c>
      <c r="B11" s="4">
        <f t="shared" si="2"/>
        <v>50000</v>
      </c>
      <c r="C11" s="5">
        <f t="shared" si="1"/>
        <v>0.62092132305915493</v>
      </c>
      <c r="D11" s="4">
        <f t="shared" si="0"/>
        <v>31046.066152957745</v>
      </c>
      <c r="E11" s="4"/>
      <c r="F11" s="4"/>
    </row>
    <row r="12" spans="1:10">
      <c r="A12">
        <v>6</v>
      </c>
      <c r="B12" s="4">
        <f>H$2-I2+J2</f>
        <v>40000</v>
      </c>
      <c r="C12" s="5">
        <f t="shared" si="1"/>
        <v>0.56447393005377722</v>
      </c>
      <c r="D12" s="4">
        <f t="shared" si="0"/>
        <v>22578.95720215109</v>
      </c>
      <c r="E12" s="4"/>
      <c r="F12" s="4"/>
    </row>
    <row r="13" spans="1:10">
      <c r="B13" s="4"/>
      <c r="C13" s="4"/>
      <c r="D13" s="4"/>
      <c r="E13" s="4"/>
    </row>
    <row r="14" spans="1:10">
      <c r="B14" s="4"/>
      <c r="C14" s="4" t="s">
        <v>14</v>
      </c>
      <c r="D14" s="4">
        <f>SUM(D6:D12)</f>
        <v>31929.100945437356</v>
      </c>
      <c r="E14" s="4"/>
    </row>
    <row r="15" spans="1:10">
      <c r="C15" t="s">
        <v>15</v>
      </c>
      <c r="D15" s="3">
        <f>IRR(B6:B12)</f>
        <v>0.17071985673811851</v>
      </c>
    </row>
    <row r="16" spans="1:10">
      <c r="C16" t="s">
        <v>16</v>
      </c>
      <c r="D16" s="6">
        <f>PMT(B2,A12,B6,J2)</f>
        <v>33145.033250773435</v>
      </c>
    </row>
    <row r="17" spans="4:4">
      <c r="D17" s="6">
        <f>PMT(B2,A12,B6,J2)</f>
        <v>33145.033250773435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Petersen</dc:creator>
  <cp:lastModifiedBy>Thomas Petersen</cp:lastModifiedBy>
  <dcterms:created xsi:type="dcterms:W3CDTF">2024-10-04T16:03:13Z</dcterms:created>
  <dcterms:modified xsi:type="dcterms:W3CDTF">2024-10-04T19:47:23Z</dcterms:modified>
</cp:coreProperties>
</file>